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583359F1-3F13-4B59-834A-8FC5EE7DE80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7" i="2" l="1"/>
  <c r="O17" i="2"/>
  <c r="P17" i="2"/>
  <c r="Q17" i="2"/>
  <c r="H17" i="2"/>
  <c r="I17" i="2"/>
  <c r="J17" i="2"/>
  <c r="R17" i="2"/>
  <c r="M17" i="2"/>
  <c r="L17" i="2"/>
  <c r="K17" i="2"/>
  <c r="G17" i="2"/>
  <c r="F17" i="2"/>
  <c r="V5" i="2" l="1"/>
  <c r="V6" i="2" s="1"/>
  <c r="V7" i="2" s="1"/>
  <c r="E17" i="2"/>
  <c r="U5" i="2" s="1"/>
  <c r="U6" i="2" s="1"/>
  <c r="U7" i="2" s="1"/>
  <c r="D17" i="2"/>
</calcChain>
</file>

<file path=xl/sharedStrings.xml><?xml version="1.0" encoding="utf-8"?>
<sst xmlns="http://schemas.openxmlformats.org/spreadsheetml/2006/main" count="72" uniqueCount="45">
  <si>
    <t>배점</t>
    <phoneticPr fontId="1" type="noConversion"/>
  </si>
  <si>
    <t>-</t>
    <phoneticPr fontId="1" type="noConversion"/>
  </si>
  <si>
    <t>(입찰가격평가 제외)</t>
    <phoneticPr fontId="1" type="noConversion"/>
  </si>
  <si>
    <t>평균</t>
    <phoneticPr fontId="1" type="noConversion"/>
  </si>
  <si>
    <t>평가항목</t>
    <phoneticPr fontId="1" type="noConversion"/>
  </si>
  <si>
    <t>최고점/최저점</t>
    <phoneticPr fontId="1" type="noConversion"/>
  </si>
  <si>
    <t>구분</t>
    <phoneticPr fontId="1" type="noConversion"/>
  </si>
  <si>
    <t>평가기준</t>
    <phoneticPr fontId="1" type="noConversion"/>
  </si>
  <si>
    <t>입찰가격평가(20)</t>
    <phoneticPr fontId="1" type="noConversion"/>
  </si>
  <si>
    <t>합계(80)</t>
    <phoneticPr fontId="1" type="noConversion"/>
  </si>
  <si>
    <t>비고(제외 여부)</t>
    <phoneticPr fontId="1" type="noConversion"/>
  </si>
  <si>
    <t>제외</t>
    <phoneticPr fontId="1" type="noConversion"/>
  </si>
  <si>
    <t>아이보리플래닝</t>
    <phoneticPr fontId="1" type="noConversion"/>
  </si>
  <si>
    <t>다온커뮤니케이션</t>
    <phoneticPr fontId="1" type="noConversion"/>
  </si>
  <si>
    <t>기술
능력
평가
(80)</t>
    <phoneticPr fontId="1" type="noConversion"/>
  </si>
  <si>
    <t>∙ 사업의 구체적인 실행 계획 
 - 세부실행계획(운영 매뉴얼)의 합리성
∙ 행사계획의 참신성 및 효율성
∙ 참가자 만족도 증진을 위한 서비스 계획
∙ 제안요청서와의 부합성과 종합 추진일정의 합리성</t>
    <phoneticPr fontId="1" type="noConversion"/>
  </si>
  <si>
    <t>홍보
(10점)</t>
    <phoneticPr fontId="1" type="noConversion"/>
  </si>
  <si>
    <t xml:space="preserve">∙ 행사 홍보에 대한 컨셉 및 방법의 참신성     
∙ 기능장애인에 대한 인식개선 제고를 고려한 홍보 계획
∙ 대회 이미지 제고를 위한 디자인 능력 </t>
    <phoneticPr fontId="1" type="noConversion"/>
  </si>
  <si>
    <t>∙ 분야별 인력구성, 역할분담의 적절성 
∙ 응급상황 발생 시 대처계획 및 처리능력</t>
    <phoneticPr fontId="1" type="noConversion"/>
  </si>
  <si>
    <t>∙ ‘안전관리 수준 세부 평가기준’에 의한 평가</t>
    <phoneticPr fontId="1" type="noConversion"/>
  </si>
  <si>
    <t>최저</t>
    <phoneticPr fontId="1" type="noConversion"/>
  </si>
  <si>
    <t>최고</t>
    <phoneticPr fontId="1" type="noConversion"/>
  </si>
  <si>
    <t>결과</t>
    <phoneticPr fontId="1" type="noConversion"/>
  </si>
  <si>
    <t>위원1</t>
    <phoneticPr fontId="3" type="noConversion"/>
  </si>
  <si>
    <t>위원2</t>
    <phoneticPr fontId="1" type="noConversion"/>
  </si>
  <si>
    <t>위원3</t>
    <phoneticPr fontId="1" type="noConversion"/>
  </si>
  <si>
    <t>위원4</t>
    <phoneticPr fontId="1" type="noConversion"/>
  </si>
  <si>
    <t>위원5</t>
    <phoneticPr fontId="1" type="noConversion"/>
  </si>
  <si>
    <t>위원6</t>
    <phoneticPr fontId="1" type="noConversion"/>
  </si>
  <si>
    <t>위원1</t>
    <phoneticPr fontId="1" type="noConversion"/>
  </si>
  <si>
    <t>위원7</t>
    <phoneticPr fontId="1" type="noConversion"/>
  </si>
  <si>
    <t xml:space="preserve">∙ 지역경제 기여 가능성 및 협력방안 </t>
    <phoneticPr fontId="1" type="noConversion"/>
  </si>
  <si>
    <t xml:space="preserve">∙ 최근 3년 유사행사 수행실적 </t>
    <phoneticPr fontId="1" type="noConversion"/>
  </si>
  <si>
    <t>∙ 신용평가등급에 의한 평가</t>
    <phoneticPr fontId="1" type="noConversion"/>
  </si>
  <si>
    <t>∙ 사업에 대한 이해도
 - 동 대회의 개최 배경, 목적 및 장애인 관련 행사에 대한 이해 및 
   차별화된 전략
∙ 사업 추진 능력
 - 사업추진을 위한 협력업체 조직 구성 방안</t>
    <phoneticPr fontId="1" type="noConversion"/>
  </si>
  <si>
    <t>∙ 개·폐회식장, 경기장, 부대행사 등 공간 활용 계획 및 구성력
∙ 경기장 임대 장비 규격의 적정성(컴퓨터 및 직종별 장비 등)
∙ 전기, 통신, 급수대 및 음향, 조명 등 부대시설물 설치 및
  운영관리의 적절성</t>
    <phoneticPr fontId="1" type="noConversion"/>
  </si>
  <si>
    <t>신용 및 실적
(15점)</t>
    <phoneticPr fontId="1" type="noConversion"/>
  </si>
  <si>
    <r>
      <t>기술</t>
    </r>
    <r>
      <rPr>
        <b/>
        <sz val="11"/>
        <color theme="1"/>
        <rFont val="Tahoma"/>
        <family val="3"/>
        <charset val="1"/>
      </rPr>
      <t>․</t>
    </r>
    <r>
      <rPr>
        <b/>
        <sz val="11"/>
        <color theme="1"/>
        <rFont val="맑은 고딕"/>
        <family val="3"/>
        <charset val="129"/>
        <scheme val="minor"/>
      </rPr>
      <t>지식능력
사업수행
계획(20점)</t>
    </r>
    <phoneticPr fontId="1" type="noConversion"/>
  </si>
  <si>
    <t xml:space="preserve">개·폐회식장, 경기장 구성(15점)  </t>
    <phoneticPr fontId="1" type="noConversion"/>
  </si>
  <si>
    <t>인력 및 
조직 운영
(10점)</t>
    <phoneticPr fontId="1" type="noConversion"/>
  </si>
  <si>
    <t>안전 및 
재난 관리
(10점)</t>
    <phoneticPr fontId="1" type="noConversion"/>
  </si>
  <si>
    <t>∙ 「협상에 의한 계약체결기준」에 의한 평정 산식</t>
    <phoneticPr fontId="1" type="noConversion"/>
  </si>
  <si>
    <t>2026년 부산광역시 제43회 전국장애인기능경기대회 및 제11회 국제장애인기능올림픽대회 국가대표선수 선발전 행사용역 제안서 평가 결과(총괄)</t>
    <phoneticPr fontId="1" type="noConversion"/>
  </si>
  <si>
    <t>총점(최고, 최저제외)</t>
    <phoneticPr fontId="1" type="noConversion"/>
  </si>
  <si>
    <r>
      <t xml:space="preserve">      &lt;요약&gt; 
</t>
    </r>
    <r>
      <rPr>
        <sz val="12"/>
        <color theme="1"/>
        <rFont val="맑은 고딕"/>
        <family val="3"/>
        <charset val="129"/>
        <scheme val="minor"/>
      </rPr>
      <t xml:space="preserve">   - (위원) 외부위원 5명, 내부 위원 2명
   - (기준) 기술능력평가 점수가 배점한도의 85% 이상인 68점 이상인 경우 적격</t>
    </r>
    <r>
      <rPr>
        <b/>
        <sz val="12"/>
        <color theme="1"/>
        <rFont val="맑은 고딕"/>
        <family val="3"/>
        <charset val="129"/>
        <scheme val="minor"/>
      </rPr>
      <t xml:space="preserve">
  </t>
    </r>
    <r>
      <rPr>
        <b/>
        <sz val="12"/>
        <rFont val="맑은 고딕"/>
        <family val="3"/>
        <charset val="129"/>
        <scheme val="minor"/>
      </rPr>
      <t xml:space="preserve"> - (결과) 아리보리플래닝 67.5점 획득으로 부적격, 다온커뮤티케이션 73.29점 획득으로 적격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</si>
</sst>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"/>
  </numFmts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Tahoma"/>
      <family val="3"/>
      <charset val="1"/>
    </font>
    <font>
      <b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/>
    <xf numFmtId="2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4A007-2A56-43E5-8D1C-EDC24BEA3546}">
  <dimension ref="A1:Z23"/>
  <sheetViews>
    <sheetView tabSelected="1" zoomScale="70" zoomScaleNormal="70" workbookViewId="0">
      <selection sqref="A1:R1"/>
    </sheetView>
  </sheetViews>
  <sheetFormatPr defaultRowHeight="16.5" x14ac:dyDescent="0.3"/>
  <cols>
    <col min="1" max="1" width="9.25" style="1" customWidth="1"/>
    <col min="2" max="2" width="16.25" style="1" customWidth="1"/>
    <col min="3" max="3" width="55.5" style="1" customWidth="1"/>
    <col min="4" max="4" width="8" style="1" customWidth="1"/>
    <col min="5" max="9" width="7.125" style="1" bestFit="1" customWidth="1"/>
    <col min="10" max="10" width="7.125" style="1" customWidth="1"/>
    <col min="11" max="11" width="7.125" style="1" bestFit="1" customWidth="1"/>
    <col min="12" max="18" width="7.125" style="1" customWidth="1"/>
    <col min="19" max="19" width="9" style="1"/>
    <col min="20" max="20" width="18.375" style="1" customWidth="1"/>
    <col min="21" max="21" width="15.125" style="1" customWidth="1"/>
    <col min="22" max="22" width="15.5" customWidth="1"/>
    <col min="23" max="23" width="9" style="6"/>
  </cols>
  <sheetData>
    <row r="1" spans="1:26" s="3" customFormat="1" ht="24" x14ac:dyDescent="0.3">
      <c r="A1" s="51" t="s">
        <v>42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1"/>
      <c r="T1" s="1"/>
      <c r="U1" s="1"/>
      <c r="W1" s="10"/>
    </row>
    <row r="2" spans="1:26" s="3" customFormat="1" ht="93" customHeight="1" x14ac:dyDescent="0.3">
      <c r="A2" s="52" t="s">
        <v>44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1"/>
      <c r="U2" s="1"/>
      <c r="W2" s="10"/>
    </row>
    <row r="3" spans="1:26" s="3" customFormat="1" ht="24" customHeight="1" thickBot="1" x14ac:dyDescent="0.35">
      <c r="A3" s="16"/>
      <c r="B3" s="16"/>
      <c r="C3" s="16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"/>
      <c r="T3" s="1"/>
      <c r="U3" s="1"/>
      <c r="W3" s="10"/>
    </row>
    <row r="4" spans="1:26" s="3" customFormat="1" ht="24.75" customHeight="1" x14ac:dyDescent="0.3">
      <c r="A4" s="59" t="s">
        <v>6</v>
      </c>
      <c r="B4" s="59" t="s">
        <v>4</v>
      </c>
      <c r="C4" s="59" t="s">
        <v>7</v>
      </c>
      <c r="D4" s="72" t="s">
        <v>0</v>
      </c>
      <c r="E4" s="68" t="s">
        <v>12</v>
      </c>
      <c r="F4" s="69"/>
      <c r="G4" s="69"/>
      <c r="H4" s="69"/>
      <c r="I4" s="69"/>
      <c r="J4" s="70"/>
      <c r="K4" s="71"/>
      <c r="L4" s="68" t="s">
        <v>13</v>
      </c>
      <c r="M4" s="69"/>
      <c r="N4" s="69"/>
      <c r="O4" s="69"/>
      <c r="P4" s="69"/>
      <c r="Q4" s="70"/>
      <c r="R4" s="71"/>
      <c r="S4" s="1"/>
      <c r="T4" s="2" t="s">
        <v>6</v>
      </c>
      <c r="U4" s="2" t="s">
        <v>12</v>
      </c>
      <c r="V4" s="2" t="s">
        <v>13</v>
      </c>
      <c r="W4" s="10"/>
    </row>
    <row r="5" spans="1:26" s="3" customFormat="1" ht="24.75" customHeight="1" x14ac:dyDescent="0.3">
      <c r="A5" s="60"/>
      <c r="B5" s="60"/>
      <c r="C5" s="60"/>
      <c r="D5" s="73"/>
      <c r="E5" s="22" t="s">
        <v>23</v>
      </c>
      <c r="F5" s="15" t="s">
        <v>24</v>
      </c>
      <c r="G5" s="15" t="s">
        <v>25</v>
      </c>
      <c r="H5" s="15" t="s">
        <v>26</v>
      </c>
      <c r="I5" s="15" t="s">
        <v>27</v>
      </c>
      <c r="J5" s="15" t="s">
        <v>28</v>
      </c>
      <c r="K5" s="50" t="s">
        <v>30</v>
      </c>
      <c r="L5" s="22" t="s">
        <v>29</v>
      </c>
      <c r="M5" s="15" t="s">
        <v>24</v>
      </c>
      <c r="N5" s="15" t="s">
        <v>25</v>
      </c>
      <c r="O5" s="15" t="s">
        <v>26</v>
      </c>
      <c r="P5" s="15" t="s">
        <v>27</v>
      </c>
      <c r="Q5" s="15" t="s">
        <v>28</v>
      </c>
      <c r="R5" s="50" t="s">
        <v>30</v>
      </c>
      <c r="S5" s="1"/>
      <c r="T5" s="35" t="s">
        <v>43</v>
      </c>
      <c r="U5" s="33">
        <f>SUM(E17:K17)-MAX(E17:K17)-MIN(E17:K17)</f>
        <v>337.5</v>
      </c>
      <c r="V5" s="33">
        <f>SUM(L17:R17)-MAX(L17:R17)-MIN(L17:R17)</f>
        <v>366.44999999999993</v>
      </c>
      <c r="W5" s="10"/>
    </row>
    <row r="6" spans="1:26" s="3" customFormat="1" ht="24.75" customHeight="1" x14ac:dyDescent="0.3">
      <c r="A6" s="53" t="s">
        <v>14</v>
      </c>
      <c r="B6" s="53" t="s">
        <v>36</v>
      </c>
      <c r="C6" s="7" t="s">
        <v>33</v>
      </c>
      <c r="D6" s="13">
        <v>5</v>
      </c>
      <c r="E6" s="23">
        <v>4.5999999999999996</v>
      </c>
      <c r="F6" s="11">
        <v>4.5999999999999996</v>
      </c>
      <c r="G6" s="11">
        <v>4.5999999999999996</v>
      </c>
      <c r="H6" s="11">
        <v>4.5999999999999996</v>
      </c>
      <c r="I6" s="11">
        <v>4.5999999999999996</v>
      </c>
      <c r="J6" s="46">
        <v>4.5999999999999996</v>
      </c>
      <c r="K6" s="24">
        <v>4.5999999999999996</v>
      </c>
      <c r="L6" s="23">
        <v>4.75</v>
      </c>
      <c r="M6" s="11">
        <v>4.75</v>
      </c>
      <c r="N6" s="11">
        <v>4.75</v>
      </c>
      <c r="O6" s="11">
        <v>4.75</v>
      </c>
      <c r="P6" s="11">
        <v>4.75</v>
      </c>
      <c r="Q6" s="46">
        <v>4.75</v>
      </c>
      <c r="R6" s="24">
        <v>4.75</v>
      </c>
      <c r="S6" s="1"/>
      <c r="T6" s="2" t="s">
        <v>3</v>
      </c>
      <c r="U6" s="20">
        <f>U5/5</f>
        <v>67.5</v>
      </c>
      <c r="V6" s="20">
        <f>V5/5</f>
        <v>73.289999999999992</v>
      </c>
      <c r="W6" s="10"/>
    </row>
    <row r="7" spans="1:26" s="3" customFormat="1" ht="24.75" customHeight="1" x14ac:dyDescent="0.3">
      <c r="A7" s="54"/>
      <c r="B7" s="54"/>
      <c r="C7" s="8" t="s">
        <v>32</v>
      </c>
      <c r="D7" s="13">
        <v>10</v>
      </c>
      <c r="E7" s="23">
        <v>8</v>
      </c>
      <c r="F7" s="11">
        <v>8</v>
      </c>
      <c r="G7" s="11">
        <v>8</v>
      </c>
      <c r="H7" s="11">
        <v>8</v>
      </c>
      <c r="I7" s="11">
        <v>8</v>
      </c>
      <c r="J7" s="46">
        <v>8</v>
      </c>
      <c r="K7" s="24">
        <v>8</v>
      </c>
      <c r="L7" s="23">
        <v>10</v>
      </c>
      <c r="M7" s="11">
        <v>10</v>
      </c>
      <c r="N7" s="11">
        <v>10</v>
      </c>
      <c r="O7" s="11">
        <v>10</v>
      </c>
      <c r="P7" s="11">
        <v>10</v>
      </c>
      <c r="Q7" s="46">
        <v>10</v>
      </c>
      <c r="R7" s="24">
        <v>10</v>
      </c>
      <c r="S7" s="1"/>
      <c r="T7" s="36" t="s">
        <v>22</v>
      </c>
      <c r="U7" s="34" t="str">
        <f>IF(U6&gt;=68,"적격","부적격")</f>
        <v>부적격</v>
      </c>
      <c r="V7" s="34" t="str">
        <f>IF(V6&gt;=68,"적격","부적격")</f>
        <v>적격</v>
      </c>
      <c r="W7" s="10"/>
    </row>
    <row r="8" spans="1:26" s="3" customFormat="1" ht="82.5" x14ac:dyDescent="0.3">
      <c r="A8" s="54"/>
      <c r="B8" s="55" t="s">
        <v>37</v>
      </c>
      <c r="C8" s="9" t="s">
        <v>34</v>
      </c>
      <c r="D8" s="13">
        <v>8</v>
      </c>
      <c r="E8" s="23">
        <v>6</v>
      </c>
      <c r="F8" s="11">
        <v>7</v>
      </c>
      <c r="G8" s="11">
        <v>7</v>
      </c>
      <c r="H8" s="11">
        <v>8</v>
      </c>
      <c r="I8" s="11">
        <v>7</v>
      </c>
      <c r="J8" s="46">
        <v>8</v>
      </c>
      <c r="K8" s="24">
        <v>7</v>
      </c>
      <c r="L8" s="23">
        <v>7</v>
      </c>
      <c r="M8" s="11">
        <v>8</v>
      </c>
      <c r="N8" s="11">
        <v>7.5</v>
      </c>
      <c r="O8" s="11">
        <v>8</v>
      </c>
      <c r="P8" s="11">
        <v>8</v>
      </c>
      <c r="Q8" s="46">
        <v>8</v>
      </c>
      <c r="R8" s="24">
        <v>8</v>
      </c>
      <c r="S8" s="1"/>
      <c r="T8" s="1"/>
      <c r="U8" s="1"/>
      <c r="W8" s="10"/>
    </row>
    <row r="9" spans="1:26" s="3" customFormat="1" ht="82.5" x14ac:dyDescent="0.3">
      <c r="A9" s="54"/>
      <c r="B9" s="74"/>
      <c r="C9" s="8" t="s">
        <v>15</v>
      </c>
      <c r="D9" s="13">
        <v>8</v>
      </c>
      <c r="E9" s="23">
        <v>6</v>
      </c>
      <c r="F9" s="11">
        <v>6</v>
      </c>
      <c r="G9" s="11">
        <v>7</v>
      </c>
      <c r="H9" s="11">
        <v>6</v>
      </c>
      <c r="I9" s="11">
        <v>7</v>
      </c>
      <c r="J9" s="46">
        <v>7</v>
      </c>
      <c r="K9" s="24">
        <v>8</v>
      </c>
      <c r="L9" s="23">
        <v>7</v>
      </c>
      <c r="M9" s="11">
        <v>6</v>
      </c>
      <c r="N9" s="11">
        <v>8</v>
      </c>
      <c r="O9" s="11">
        <v>7</v>
      </c>
      <c r="P9" s="11">
        <v>8</v>
      </c>
      <c r="Q9" s="46">
        <v>7</v>
      </c>
      <c r="R9" s="24">
        <v>7</v>
      </c>
      <c r="S9" s="1"/>
      <c r="T9" s="1"/>
      <c r="U9" s="1"/>
      <c r="W9" s="10"/>
    </row>
    <row r="10" spans="1:26" s="3" customFormat="1" ht="31.5" customHeight="1" x14ac:dyDescent="0.3">
      <c r="A10" s="54"/>
      <c r="B10" s="75"/>
      <c r="C10" s="8" t="s">
        <v>31</v>
      </c>
      <c r="D10" s="13">
        <v>4</v>
      </c>
      <c r="E10" s="23">
        <v>3</v>
      </c>
      <c r="F10" s="11">
        <v>3</v>
      </c>
      <c r="G10" s="11">
        <v>3.5</v>
      </c>
      <c r="H10" s="11">
        <v>4</v>
      </c>
      <c r="I10" s="11">
        <v>3</v>
      </c>
      <c r="J10" s="46">
        <v>4</v>
      </c>
      <c r="K10" s="24">
        <v>3</v>
      </c>
      <c r="L10" s="23">
        <v>3</v>
      </c>
      <c r="M10" s="11">
        <v>3</v>
      </c>
      <c r="N10" s="11">
        <v>3.5</v>
      </c>
      <c r="O10" s="11">
        <v>4</v>
      </c>
      <c r="P10" s="11">
        <v>3</v>
      </c>
      <c r="Q10" s="46">
        <v>3</v>
      </c>
      <c r="R10" s="24">
        <v>3</v>
      </c>
      <c r="S10" s="1"/>
      <c r="T10" s="1"/>
      <c r="U10" s="1"/>
      <c r="W10" s="10"/>
    </row>
    <row r="11" spans="1:26" s="3" customFormat="1" ht="42" customHeight="1" x14ac:dyDescent="0.3">
      <c r="A11" s="54"/>
      <c r="B11" s="55" t="s">
        <v>38</v>
      </c>
      <c r="C11" s="57" t="s">
        <v>35</v>
      </c>
      <c r="D11" s="79">
        <v>15</v>
      </c>
      <c r="E11" s="65">
        <v>12</v>
      </c>
      <c r="F11" s="61">
        <v>12</v>
      </c>
      <c r="G11" s="61">
        <v>14</v>
      </c>
      <c r="H11" s="61">
        <v>13</v>
      </c>
      <c r="I11" s="61">
        <v>14</v>
      </c>
      <c r="J11" s="61">
        <v>13</v>
      </c>
      <c r="K11" s="63">
        <v>13</v>
      </c>
      <c r="L11" s="65">
        <v>14</v>
      </c>
      <c r="M11" s="61">
        <v>14</v>
      </c>
      <c r="N11" s="61">
        <v>14.5</v>
      </c>
      <c r="O11" s="61">
        <v>14</v>
      </c>
      <c r="P11" s="61">
        <v>14</v>
      </c>
      <c r="Q11" s="61">
        <v>14</v>
      </c>
      <c r="R11" s="63">
        <v>14</v>
      </c>
      <c r="S11" s="1"/>
      <c r="T11" s="1"/>
      <c r="U11" s="1"/>
      <c r="W11" s="10"/>
    </row>
    <row r="12" spans="1:26" s="3" customFormat="1" ht="22.5" customHeight="1" x14ac:dyDescent="0.3">
      <c r="A12" s="54"/>
      <c r="B12" s="56"/>
      <c r="C12" s="58"/>
      <c r="D12" s="80"/>
      <c r="E12" s="66"/>
      <c r="F12" s="62"/>
      <c r="G12" s="62"/>
      <c r="H12" s="62"/>
      <c r="I12" s="62"/>
      <c r="J12" s="62"/>
      <c r="K12" s="64"/>
      <c r="L12" s="66"/>
      <c r="M12" s="62"/>
      <c r="N12" s="62"/>
      <c r="O12" s="62"/>
      <c r="P12" s="62"/>
      <c r="Q12" s="62"/>
      <c r="R12" s="64"/>
      <c r="S12" s="1"/>
      <c r="T12" s="1"/>
      <c r="U12" s="1"/>
      <c r="W12" s="10"/>
    </row>
    <row r="13" spans="1:26" s="3" customFormat="1" ht="60.75" customHeight="1" x14ac:dyDescent="0.3">
      <c r="A13" s="54"/>
      <c r="B13" s="18" t="s">
        <v>16</v>
      </c>
      <c r="C13" s="19" t="s">
        <v>17</v>
      </c>
      <c r="D13" s="13">
        <v>10</v>
      </c>
      <c r="E13" s="23">
        <v>7</v>
      </c>
      <c r="F13" s="11">
        <v>8</v>
      </c>
      <c r="G13" s="11">
        <v>6.7</v>
      </c>
      <c r="H13" s="11">
        <v>9</v>
      </c>
      <c r="I13" s="11">
        <v>10</v>
      </c>
      <c r="J13" s="46">
        <v>8</v>
      </c>
      <c r="K13" s="24">
        <v>9</v>
      </c>
      <c r="L13" s="23">
        <v>9</v>
      </c>
      <c r="M13" s="11">
        <v>8</v>
      </c>
      <c r="N13" s="11">
        <v>9.5</v>
      </c>
      <c r="O13" s="11">
        <v>9</v>
      </c>
      <c r="P13" s="11">
        <v>10</v>
      </c>
      <c r="Q13" s="46">
        <v>9</v>
      </c>
      <c r="R13" s="24">
        <v>9</v>
      </c>
      <c r="S13" s="1"/>
      <c r="T13" s="1"/>
      <c r="U13" s="1"/>
      <c r="W13" s="10"/>
    </row>
    <row r="14" spans="1:26" s="3" customFormat="1" ht="59.25" customHeight="1" x14ac:dyDescent="0.3">
      <c r="A14" s="54"/>
      <c r="B14" s="18" t="s">
        <v>39</v>
      </c>
      <c r="C14" s="19" t="s">
        <v>18</v>
      </c>
      <c r="D14" s="13">
        <v>10</v>
      </c>
      <c r="E14" s="23">
        <v>8</v>
      </c>
      <c r="F14" s="11">
        <v>8</v>
      </c>
      <c r="G14" s="11">
        <v>9</v>
      </c>
      <c r="H14" s="11">
        <v>9</v>
      </c>
      <c r="I14" s="11">
        <v>9</v>
      </c>
      <c r="J14" s="46">
        <v>9</v>
      </c>
      <c r="K14" s="24">
        <v>9</v>
      </c>
      <c r="L14" s="23">
        <v>9</v>
      </c>
      <c r="M14" s="11">
        <v>9</v>
      </c>
      <c r="N14" s="11">
        <v>9.5</v>
      </c>
      <c r="O14" s="11">
        <v>9</v>
      </c>
      <c r="P14" s="11">
        <v>9</v>
      </c>
      <c r="Q14" s="46">
        <v>9</v>
      </c>
      <c r="R14" s="24">
        <v>9</v>
      </c>
      <c r="S14" s="1"/>
      <c r="T14" s="1"/>
      <c r="U14" s="1"/>
      <c r="W14" s="10"/>
    </row>
    <row r="15" spans="1:26" s="3" customFormat="1" ht="49.5" customHeight="1" x14ac:dyDescent="0.3">
      <c r="A15" s="54"/>
      <c r="B15" s="45" t="s">
        <v>40</v>
      </c>
      <c r="C15" s="8" t="s">
        <v>19</v>
      </c>
      <c r="D15" s="13">
        <v>10</v>
      </c>
      <c r="E15" s="23">
        <v>7</v>
      </c>
      <c r="F15" s="11">
        <v>7</v>
      </c>
      <c r="G15" s="11">
        <v>8.3000000000000007</v>
      </c>
      <c r="H15" s="11">
        <v>7</v>
      </c>
      <c r="I15" s="11">
        <v>7</v>
      </c>
      <c r="J15" s="46">
        <v>7</v>
      </c>
      <c r="K15" s="24">
        <v>7</v>
      </c>
      <c r="L15" s="23">
        <v>8.3000000000000007</v>
      </c>
      <c r="M15" s="11">
        <v>8.3000000000000007</v>
      </c>
      <c r="N15" s="11">
        <v>7</v>
      </c>
      <c r="O15" s="11">
        <v>8.3000000000000007</v>
      </c>
      <c r="P15" s="11">
        <v>8.3000000000000007</v>
      </c>
      <c r="Q15" s="46">
        <v>8.3000000000000007</v>
      </c>
      <c r="R15" s="24">
        <v>8.3000000000000007</v>
      </c>
      <c r="S15" s="1"/>
      <c r="T15" s="1"/>
      <c r="U15" s="1"/>
      <c r="W15" s="10"/>
    </row>
    <row r="16" spans="1:26" s="3" customFormat="1" ht="24.95" customHeight="1" x14ac:dyDescent="0.3">
      <c r="A16" s="54" t="s">
        <v>8</v>
      </c>
      <c r="B16" s="54"/>
      <c r="C16" s="7" t="s">
        <v>41</v>
      </c>
      <c r="D16" s="13" t="s">
        <v>1</v>
      </c>
      <c r="E16" s="23" t="s">
        <v>1</v>
      </c>
      <c r="F16" s="46" t="s">
        <v>1</v>
      </c>
      <c r="G16" s="11" t="s">
        <v>1</v>
      </c>
      <c r="H16" s="11" t="s">
        <v>1</v>
      </c>
      <c r="I16" s="11" t="s">
        <v>1</v>
      </c>
      <c r="J16" s="46" t="s">
        <v>1</v>
      </c>
      <c r="K16" s="24" t="s">
        <v>1</v>
      </c>
      <c r="L16" s="23" t="s">
        <v>1</v>
      </c>
      <c r="M16" s="11" t="s">
        <v>1</v>
      </c>
      <c r="N16" s="11" t="s">
        <v>1</v>
      </c>
      <c r="O16" s="11" t="s">
        <v>1</v>
      </c>
      <c r="P16" s="11" t="s">
        <v>1</v>
      </c>
      <c r="Q16" s="46"/>
      <c r="R16" s="24" t="s">
        <v>1</v>
      </c>
      <c r="S16" s="1"/>
      <c r="T16" s="37"/>
      <c r="U16" s="38"/>
      <c r="V16" s="37"/>
      <c r="W16" s="39"/>
      <c r="X16" s="40"/>
      <c r="Y16" s="40"/>
      <c r="Z16" s="40"/>
    </row>
    <row r="17" spans="1:26" s="3" customFormat="1" ht="24.95" customHeight="1" x14ac:dyDescent="0.3">
      <c r="A17" s="76" t="s">
        <v>9</v>
      </c>
      <c r="B17" s="76"/>
      <c r="C17" s="14" t="s">
        <v>2</v>
      </c>
      <c r="D17" s="21">
        <f t="shared" ref="D17:R17" si="0">SUM(D6:D16)</f>
        <v>80</v>
      </c>
      <c r="E17" s="25">
        <f t="shared" si="0"/>
        <v>61.6</v>
      </c>
      <c r="F17" s="14">
        <f t="shared" si="0"/>
        <v>63.6</v>
      </c>
      <c r="G17" s="14">
        <f t="shared" si="0"/>
        <v>68.100000000000009</v>
      </c>
      <c r="H17" s="47">
        <f t="shared" ref="H17" si="1">SUM(H6:H16)</f>
        <v>68.599999999999994</v>
      </c>
      <c r="I17" s="47">
        <f t="shared" ref="I17" si="2">SUM(I6:I16)</f>
        <v>69.599999999999994</v>
      </c>
      <c r="J17" s="47">
        <f t="shared" ref="J17" si="3">SUM(J6:J16)</f>
        <v>68.599999999999994</v>
      </c>
      <c r="K17" s="26">
        <f t="shared" si="0"/>
        <v>68.599999999999994</v>
      </c>
      <c r="L17" s="25">
        <f t="shared" si="0"/>
        <v>72.05</v>
      </c>
      <c r="M17" s="14">
        <f t="shared" si="0"/>
        <v>71.05</v>
      </c>
      <c r="N17" s="47">
        <f t="shared" ref="N17" si="4">SUM(N6:N16)</f>
        <v>74.25</v>
      </c>
      <c r="O17" s="47">
        <f t="shared" ref="O17" si="5">SUM(O6:O16)</f>
        <v>74.05</v>
      </c>
      <c r="P17" s="47">
        <f t="shared" ref="P17" si="6">SUM(P6:P16)</f>
        <v>75.05</v>
      </c>
      <c r="Q17" s="47">
        <f t="shared" ref="Q17" si="7">SUM(Q6:Q16)</f>
        <v>73.05</v>
      </c>
      <c r="R17" s="26">
        <f t="shared" si="0"/>
        <v>73.05</v>
      </c>
      <c r="S17" s="1"/>
      <c r="T17" s="41"/>
      <c r="U17" s="38"/>
      <c r="V17" s="42"/>
      <c r="W17" s="43"/>
      <c r="X17" s="40"/>
      <c r="Y17" s="40"/>
      <c r="Z17" s="40"/>
    </row>
    <row r="18" spans="1:26" s="3" customFormat="1" ht="24.95" customHeight="1" x14ac:dyDescent="0.3">
      <c r="A18" s="77"/>
      <c r="B18" s="78"/>
      <c r="C18" s="12" t="s">
        <v>5</v>
      </c>
      <c r="D18" s="32"/>
      <c r="E18" s="27" t="s">
        <v>20</v>
      </c>
      <c r="F18" s="5"/>
      <c r="G18" s="5"/>
      <c r="H18" s="5"/>
      <c r="I18" s="5" t="s">
        <v>21</v>
      </c>
      <c r="J18" s="48"/>
      <c r="K18" s="28"/>
      <c r="L18" s="27"/>
      <c r="M18" s="5" t="s">
        <v>20</v>
      </c>
      <c r="N18" s="5"/>
      <c r="O18" s="5"/>
      <c r="P18" s="5" t="s">
        <v>21</v>
      </c>
      <c r="Q18" s="48"/>
      <c r="R18" s="28"/>
      <c r="S18" s="1"/>
      <c r="T18" s="37"/>
      <c r="U18" s="38"/>
      <c r="V18" s="40"/>
      <c r="W18" s="43"/>
      <c r="X18" s="40"/>
      <c r="Y18" s="40"/>
      <c r="Z18" s="40"/>
    </row>
    <row r="19" spans="1:26" s="3" customFormat="1" ht="24.95" customHeight="1" thickBot="1" x14ac:dyDescent="0.35">
      <c r="A19" s="67"/>
      <c r="B19" s="67"/>
      <c r="C19" s="12" t="s">
        <v>10</v>
      </c>
      <c r="D19" s="32"/>
      <c r="E19" s="29" t="s">
        <v>11</v>
      </c>
      <c r="F19" s="30"/>
      <c r="G19" s="30"/>
      <c r="H19" s="30"/>
      <c r="I19" s="30" t="s">
        <v>11</v>
      </c>
      <c r="J19" s="49"/>
      <c r="K19" s="31"/>
      <c r="L19" s="29"/>
      <c r="M19" s="30" t="s">
        <v>11</v>
      </c>
      <c r="N19" s="30"/>
      <c r="O19" s="30"/>
      <c r="P19" s="30" t="s">
        <v>11</v>
      </c>
      <c r="Q19" s="49"/>
      <c r="R19" s="31"/>
      <c r="S19" s="1"/>
      <c r="T19" s="44"/>
      <c r="U19" s="38"/>
      <c r="V19" s="40"/>
      <c r="W19" s="43"/>
      <c r="X19" s="40"/>
      <c r="Y19" s="40"/>
      <c r="Z19" s="40"/>
    </row>
    <row r="20" spans="1:26" s="3" customFormat="1" x14ac:dyDescent="0.3">
      <c r="A20" s="4"/>
      <c r="B20" s="4"/>
      <c r="C20" s="4"/>
      <c r="D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38"/>
      <c r="U20" s="38"/>
      <c r="V20" s="40"/>
      <c r="W20" s="43"/>
      <c r="X20" s="40"/>
      <c r="Y20" s="40"/>
      <c r="Z20" s="40"/>
    </row>
    <row r="21" spans="1:26" s="3" customForma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W21" s="10"/>
    </row>
    <row r="22" spans="1:26" s="3" customForma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W22" s="10"/>
    </row>
    <row r="23" spans="1:26" s="3" customForma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W23" s="10"/>
    </row>
  </sheetData>
  <mergeCells count="32">
    <mergeCell ref="E11:E12"/>
    <mergeCell ref="P11:P12"/>
    <mergeCell ref="R11:R12"/>
    <mergeCell ref="D11:D12"/>
    <mergeCell ref="J11:J12"/>
    <mergeCell ref="Q11:Q12"/>
    <mergeCell ref="N11:N12"/>
    <mergeCell ref="O11:O12"/>
    <mergeCell ref="E4:K4"/>
    <mergeCell ref="L4:R4"/>
    <mergeCell ref="B4:B5"/>
    <mergeCell ref="C4:C5"/>
    <mergeCell ref="D4:D5"/>
    <mergeCell ref="B8:B10"/>
    <mergeCell ref="A16:B16"/>
    <mergeCell ref="A17:B17"/>
    <mergeCell ref="A18:B18"/>
    <mergeCell ref="A19:B19"/>
    <mergeCell ref="A6:A15"/>
    <mergeCell ref="A1:R1"/>
    <mergeCell ref="A2:S2"/>
    <mergeCell ref="B6:B7"/>
    <mergeCell ref="B11:B12"/>
    <mergeCell ref="C11:C12"/>
    <mergeCell ref="A4:A5"/>
    <mergeCell ref="F11:F12"/>
    <mergeCell ref="G11:G12"/>
    <mergeCell ref="H11:H12"/>
    <mergeCell ref="I11:I12"/>
    <mergeCell ref="K11:K12"/>
    <mergeCell ref="L11:L12"/>
    <mergeCell ref="M11:M1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2026-06-18T04:34:01Z</dcterms:modified>
</cp:coreProperties>
</file>